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16\ARTICULO 10\FRACCION X (NOMINA)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E33" i="1"/>
  <c r="F33" i="1"/>
  <c r="G33" i="1"/>
  <c r="J33" i="1"/>
  <c r="E32" i="1"/>
  <c r="F32" i="1"/>
  <c r="G32" i="1"/>
  <c r="I31" i="1"/>
  <c r="E31" i="1"/>
  <c r="F31" i="1"/>
  <c r="G31" i="1"/>
  <c r="I30" i="1"/>
  <c r="E30" i="1"/>
  <c r="F30" i="1"/>
  <c r="G30" i="1"/>
  <c r="I29" i="1"/>
  <c r="E29" i="1"/>
  <c r="F29" i="1"/>
  <c r="G29" i="1"/>
  <c r="I28" i="1"/>
  <c r="D28" i="1"/>
  <c r="D34" i="1"/>
  <c r="I27" i="1"/>
  <c r="E27" i="1"/>
  <c r="F27" i="1"/>
  <c r="G27" i="1"/>
  <c r="I26" i="1"/>
  <c r="E26" i="1"/>
  <c r="F26" i="1"/>
  <c r="G26" i="1"/>
  <c r="J26" i="1"/>
  <c r="I25" i="1"/>
  <c r="E25" i="1"/>
  <c r="I15" i="1"/>
  <c r="E15" i="1"/>
  <c r="F15" i="1"/>
  <c r="G15" i="1"/>
  <c r="E14" i="1"/>
  <c r="F14" i="1"/>
  <c r="G14" i="1"/>
  <c r="I13" i="1"/>
  <c r="E13" i="1"/>
  <c r="F13" i="1"/>
  <c r="G13" i="1"/>
  <c r="I12" i="1"/>
  <c r="E12" i="1"/>
  <c r="F12" i="1"/>
  <c r="G12" i="1"/>
  <c r="I11" i="1"/>
  <c r="E11" i="1"/>
  <c r="F11" i="1"/>
  <c r="G11" i="1"/>
  <c r="I10" i="1"/>
  <c r="D10" i="1"/>
  <c r="D16" i="1"/>
  <c r="I9" i="1"/>
  <c r="E9" i="1"/>
  <c r="F9" i="1"/>
  <c r="G9" i="1"/>
  <c r="I8" i="1"/>
  <c r="E8" i="1"/>
  <c r="F8" i="1"/>
  <c r="G8" i="1"/>
  <c r="I7" i="1"/>
  <c r="E7" i="1"/>
  <c r="F7" i="1"/>
  <c r="J13" i="1"/>
  <c r="J9" i="1"/>
  <c r="J29" i="1"/>
  <c r="J8" i="1"/>
  <c r="J27" i="1"/>
  <c r="J11" i="1"/>
  <c r="J30" i="1"/>
  <c r="J12" i="1"/>
  <c r="E28" i="1"/>
  <c r="F28" i="1"/>
  <c r="G28" i="1"/>
  <c r="J28" i="1"/>
  <c r="J15" i="1"/>
  <c r="J31" i="1"/>
  <c r="H32" i="1"/>
  <c r="F25" i="1"/>
  <c r="H14" i="1"/>
  <c r="G7" i="1"/>
  <c r="E10" i="1"/>
  <c r="F10" i="1"/>
  <c r="G10" i="1"/>
  <c r="J10" i="1"/>
  <c r="E34" i="1"/>
  <c r="F34" i="1"/>
  <c r="G25" i="1"/>
  <c r="I32" i="1"/>
  <c r="H34" i="1"/>
  <c r="G16" i="1"/>
  <c r="J7" i="1"/>
  <c r="I14" i="1"/>
  <c r="H16" i="1"/>
  <c r="F16" i="1"/>
  <c r="E16" i="1"/>
  <c r="G34" i="1"/>
  <c r="J25" i="1"/>
  <c r="I34" i="1"/>
  <c r="J32" i="1"/>
  <c r="J14" i="1"/>
  <c r="J16" i="1"/>
  <c r="I16" i="1"/>
  <c r="J34" i="1"/>
</calcChain>
</file>

<file path=xl/sharedStrings.xml><?xml version="1.0" encoding="utf-8"?>
<sst xmlns="http://schemas.openxmlformats.org/spreadsheetml/2006/main" count="40" uniqueCount="21">
  <si>
    <t xml:space="preserve">INSTITUTO MUNICIPAL DE PLANEACION URBANA Y CONVIVENCIA DE MONTERREY </t>
  </si>
  <si>
    <t xml:space="preserve">NOMBRE </t>
  </si>
  <si>
    <t xml:space="preserve">FECHA ALTA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</si>
  <si>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</si>
  <si>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</si>
  <si>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</si>
  <si>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</si>
  <si>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</si>
  <si>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</si>
  <si>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</si>
  <si>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GABRIEL EUGENIO TODD ALANIS </t>
  </si>
  <si>
    <t xml:space="preserve">OLGA IDALIA LARA GARCIA </t>
  </si>
  <si>
    <t xml:space="preserve">LUZ CONSUELO CASTILLO PEREZ </t>
  </si>
  <si>
    <t xml:space="preserve">LIC. INDIRA KEMPIS MARTINEZ </t>
  </si>
  <si>
    <t xml:space="preserve">MARCO TULIO CANIZALES ALFANO </t>
  </si>
  <si>
    <t>MICHELLE PADRON CORTES</t>
  </si>
  <si>
    <t>MARIA LUISA TRUJILLO MORALES</t>
  </si>
  <si>
    <t xml:space="preserve">PEDRO SANDOVAL VAZQUEZ </t>
  </si>
  <si>
    <t xml:space="preserve">NOMINA  1ER QNA JUNIO DEL 2016 </t>
  </si>
  <si>
    <t xml:space="preserve">NOMINA  2DA QNA JUNIO DEL 2016 </t>
  </si>
  <si>
    <t>MARTHA MONTEMAYOR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</si>
</sst>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5" fontId="5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0" applyNumberFormat="1" applyFont="1" applyBorder="1"/>
    <xf numFmtId="43" fontId="5" fillId="0" borderId="1" xfId="1" applyFont="1" applyBorder="1" applyAlignment="1">
      <alignment horizontal="right"/>
    </xf>
    <xf numFmtId="0" fontId="5" fillId="0" borderId="3" xfId="0" applyFont="1" applyFill="1" applyBorder="1"/>
    <xf numFmtId="43" fontId="5" fillId="0" borderId="3" xfId="1" applyFont="1" applyFill="1" applyBorder="1"/>
    <xf numFmtId="43" fontId="5" fillId="0" borderId="4" xfId="1" applyFont="1" applyFill="1" applyBorder="1"/>
    <xf numFmtId="43" fontId="5" fillId="0" borderId="3" xfId="0" applyNumberFormat="1" applyFont="1" applyFill="1" applyBorder="1"/>
    <xf numFmtId="0" fontId="5" fillId="0" borderId="1" xfId="0" applyFont="1" applyBorder="1"/>
    <xf numFmtId="0" fontId="6" fillId="0" borderId="0" xfId="0" applyFont="1" applyFill="1"/>
    <xf numFmtId="0" fontId="6" fillId="0" borderId="0" xfId="0" applyFont="1"/>
    <xf numFmtId="43" fontId="5" fillId="0" borderId="5" xfId="0" applyNumberFormat="1" applyFont="1" applyBorder="1"/>
    <xf numFmtId="43" fontId="0" fillId="0" borderId="0" xfId="0" applyNumberFormat="1"/>
    <xf numFmtId="43" fontId="0" fillId="0" borderId="0" xfId="1" applyFont="1"/>
    <xf numFmtId="0" fontId="7" fillId="0" borderId="0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5"/>
  <sheetViews>
    <sheetView tabSelected="1" topLeftCell="B4" zoomScale="95" zoomScaleNormal="95" workbookViewId="0">
      <selection activeCell="J6" sqref="J6"/>
    </sheetView>
  </sheetViews>
  <sheetFormatPr baseColWidth="10" defaultRowHeight="15" x14ac:dyDescent="0.25"/>
  <cols>
    <col min="2" max="2" width="41.85546875" customWidth="1"/>
    <col min="3" max="3" width="0.140625" customWidth="1"/>
    <col min="4" max="4" width="13.5703125" bestFit="1" customWidth="1"/>
    <col min="6" max="6" width="11.85546875" bestFit="1" customWidth="1"/>
    <col min="7" max="7" width="13.42578125" customWidth="1"/>
    <col min="9" max="9" width="12.5703125" customWidth="1"/>
    <col min="10" max="10" width="13.42578125" bestFit="1" customWidth="1"/>
    <col min="13" max="13" width="22.85546875" bestFit="1" customWidth="1"/>
    <col min="15" max="15" width="11.42578125" style="21"/>
  </cols>
  <sheetData>
    <row r="3" spans="2:10" x14ac:dyDescent="0.25">
      <c r="B3" s="1" t="s">
        <v>0</v>
      </c>
    </row>
    <row r="4" spans="2:10" x14ac:dyDescent="0.25">
      <c r="B4" s="1" t="s">
        <v>18</v>
      </c>
    </row>
    <row r="5" spans="2:10" ht="15.75" thickBot="1" x14ac:dyDescent="0.3">
      <c r="B5" s="2"/>
      <c r="C5" s="2"/>
      <c r="D5" s="2"/>
      <c r="E5" s="3"/>
      <c r="F5" s="2"/>
      <c r="G5" s="2"/>
      <c r="H5" s="2"/>
      <c r="I5" s="2"/>
      <c r="J5" s="2"/>
    </row>
    <row r="6" spans="2:10" ht="48" customHeight="1" thickBot="1" x14ac:dyDescent="0.3"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" t="s">
        <v>6</v>
      </c>
      <c r="H6" s="4" t="s">
        <v>7</v>
      </c>
      <c r="I6" s="6" t="s">
        <v>8</v>
      </c>
      <c r="J6" s="6" t="s">
        <v>9</v>
      </c>
    </row>
    <row r="7" spans="2:10" ht="15.75" thickBot="1" x14ac:dyDescent="0.3">
      <c r="B7" s="7" t="s">
        <v>10</v>
      </c>
      <c r="C7" s="8"/>
      <c r="D7" s="9">
        <v>92960.52</v>
      </c>
      <c r="E7" s="9">
        <f>D7/30</f>
        <v>3098.6840000000002</v>
      </c>
      <c r="F7" s="9">
        <f>E7*15</f>
        <v>46480.26</v>
      </c>
      <c r="G7" s="10">
        <f>F7</f>
        <v>46480.26</v>
      </c>
      <c r="H7" s="10">
        <v>12548.76</v>
      </c>
      <c r="I7" s="10">
        <f>H7</f>
        <v>12548.76</v>
      </c>
      <c r="J7" s="10">
        <f>G7-H7</f>
        <v>33931.5</v>
      </c>
    </row>
    <row r="8" spans="2:10" ht="15.75" thickBot="1" x14ac:dyDescent="0.3">
      <c r="B8" s="7" t="s">
        <v>11</v>
      </c>
      <c r="C8" s="8"/>
      <c r="D8" s="9">
        <v>30000</v>
      </c>
      <c r="E8" s="9">
        <f t="shared" ref="E8:E12" si="0">D8/30</f>
        <v>1000</v>
      </c>
      <c r="F8" s="9">
        <f t="shared" ref="F8:F15" si="1">E8*15</f>
        <v>15000</v>
      </c>
      <c r="G8" s="10">
        <f t="shared" ref="G8:G13" si="2">F8</f>
        <v>15000</v>
      </c>
      <c r="H8" s="10">
        <v>2759.31</v>
      </c>
      <c r="I8" s="10">
        <f t="shared" ref="I8:I13" si="3">H8</f>
        <v>2759.31</v>
      </c>
      <c r="J8" s="10">
        <f t="shared" ref="J8:J15" si="4">G8-I8</f>
        <v>12240.69</v>
      </c>
    </row>
    <row r="9" spans="2:10" ht="15.75" thickBot="1" x14ac:dyDescent="0.3">
      <c r="B9" s="7" t="s">
        <v>12</v>
      </c>
      <c r="C9" s="8">
        <v>42020</v>
      </c>
      <c r="D9" s="9">
        <v>30000</v>
      </c>
      <c r="E9" s="9">
        <f t="shared" si="0"/>
        <v>1000</v>
      </c>
      <c r="F9" s="9">
        <f t="shared" si="1"/>
        <v>15000</v>
      </c>
      <c r="G9" s="10">
        <f t="shared" si="2"/>
        <v>15000</v>
      </c>
      <c r="H9" s="10">
        <v>2759.31</v>
      </c>
      <c r="I9" s="10">
        <f t="shared" si="3"/>
        <v>2759.31</v>
      </c>
      <c r="J9" s="10">
        <f t="shared" si="4"/>
        <v>12240.69</v>
      </c>
    </row>
    <row r="10" spans="2:10" ht="15.75" thickBot="1" x14ac:dyDescent="0.3">
      <c r="B10" s="7" t="s">
        <v>20</v>
      </c>
      <c r="C10" s="11"/>
      <c r="D10" s="9">
        <f>12070.23*2</f>
        <v>24140.46</v>
      </c>
      <c r="E10" s="9">
        <f t="shared" si="0"/>
        <v>804.68200000000002</v>
      </c>
      <c r="F10" s="9">
        <f t="shared" si="1"/>
        <v>12070.23</v>
      </c>
      <c r="G10" s="10">
        <f t="shared" si="2"/>
        <v>12070.23</v>
      </c>
      <c r="H10" s="10">
        <v>2070.23</v>
      </c>
      <c r="I10" s="10">
        <f t="shared" si="3"/>
        <v>2070.23</v>
      </c>
      <c r="J10" s="10">
        <f t="shared" si="4"/>
        <v>10000</v>
      </c>
    </row>
    <row r="11" spans="2:10" ht="15.75" thickBot="1" x14ac:dyDescent="0.3">
      <c r="B11" s="7" t="s">
        <v>13</v>
      </c>
      <c r="C11" s="8"/>
      <c r="D11" s="9">
        <v>30000</v>
      </c>
      <c r="E11" s="9">
        <f t="shared" si="0"/>
        <v>1000</v>
      </c>
      <c r="F11" s="9">
        <f t="shared" si="1"/>
        <v>15000</v>
      </c>
      <c r="G11" s="10">
        <f t="shared" si="2"/>
        <v>15000</v>
      </c>
      <c r="H11" s="10">
        <v>2759.31</v>
      </c>
      <c r="I11" s="10">
        <f t="shared" si="3"/>
        <v>2759.31</v>
      </c>
      <c r="J11" s="10">
        <f t="shared" si="4"/>
        <v>12240.69</v>
      </c>
    </row>
    <row r="12" spans="2:10" ht="15.75" thickBot="1" x14ac:dyDescent="0.3">
      <c r="B12" s="12" t="s">
        <v>14</v>
      </c>
      <c r="D12" s="13">
        <v>25000</v>
      </c>
      <c r="E12" s="13">
        <f t="shared" si="0"/>
        <v>833.33333333333337</v>
      </c>
      <c r="F12" s="14">
        <f t="shared" si="1"/>
        <v>12500</v>
      </c>
      <c r="G12" s="15">
        <f t="shared" si="2"/>
        <v>12500</v>
      </c>
      <c r="H12" s="15">
        <v>2171.31</v>
      </c>
      <c r="I12" s="15">
        <f t="shared" si="3"/>
        <v>2171.31</v>
      </c>
      <c r="J12" s="15">
        <f t="shared" si="4"/>
        <v>10328.69</v>
      </c>
    </row>
    <row r="13" spans="2:10" ht="15.75" thickBot="1" x14ac:dyDescent="0.3">
      <c r="B13" s="7" t="s">
        <v>15</v>
      </c>
      <c r="C13" s="8"/>
      <c r="D13" s="9">
        <v>15000</v>
      </c>
      <c r="E13" s="9">
        <f>D13/30</f>
        <v>500</v>
      </c>
      <c r="F13" s="9">
        <f t="shared" si="1"/>
        <v>7500</v>
      </c>
      <c r="G13" s="10">
        <f t="shared" si="2"/>
        <v>7500</v>
      </c>
      <c r="H13" s="9">
        <v>1054.81</v>
      </c>
      <c r="I13" s="10">
        <f t="shared" si="3"/>
        <v>1054.81</v>
      </c>
      <c r="J13" s="9">
        <f t="shared" si="4"/>
        <v>6445.1900000000005</v>
      </c>
    </row>
    <row r="14" spans="2:10" ht="15.75" thickBot="1" x14ac:dyDescent="0.3">
      <c r="B14" s="16" t="s">
        <v>16</v>
      </c>
      <c r="C14" s="9"/>
      <c r="D14" s="9">
        <v>12000</v>
      </c>
      <c r="E14" s="9">
        <f t="shared" ref="E14:E15" si="5">D14/30</f>
        <v>400</v>
      </c>
      <c r="F14" s="9">
        <f t="shared" si="1"/>
        <v>6000</v>
      </c>
      <c r="G14" s="9">
        <f>F14</f>
        <v>6000</v>
      </c>
      <c r="H14" s="9">
        <f>G14-5265.59</f>
        <v>734.40999999999985</v>
      </c>
      <c r="I14" s="10">
        <f>H14</f>
        <v>734.40999999999985</v>
      </c>
      <c r="J14" s="9">
        <f t="shared" si="4"/>
        <v>5265.59</v>
      </c>
    </row>
    <row r="15" spans="2:10" ht="15.75" thickBot="1" x14ac:dyDescent="0.3">
      <c r="B15" s="16" t="s">
        <v>17</v>
      </c>
      <c r="C15" s="9"/>
      <c r="D15" s="9">
        <v>30000</v>
      </c>
      <c r="E15" s="9">
        <f t="shared" si="5"/>
        <v>1000</v>
      </c>
      <c r="F15" s="9">
        <f t="shared" si="1"/>
        <v>15000</v>
      </c>
      <c r="G15" s="10">
        <f t="shared" ref="G15" si="6">F15</f>
        <v>15000</v>
      </c>
      <c r="H15" s="10">
        <v>2759.31</v>
      </c>
      <c r="I15" s="10">
        <f t="shared" ref="I15" si="7">H15</f>
        <v>2759.31</v>
      </c>
      <c r="J15" s="10">
        <f t="shared" si="4"/>
        <v>12240.69</v>
      </c>
    </row>
    <row r="16" spans="2:10" ht="15.75" thickBot="1" x14ac:dyDescent="0.3">
      <c r="B16" s="17"/>
      <c r="C16" s="18"/>
      <c r="D16" s="19">
        <f t="shared" ref="D16:J16" si="8">SUM(D7:D15)</f>
        <v>289100.98</v>
      </c>
      <c r="E16" s="19">
        <f t="shared" si="8"/>
        <v>9636.6993333333339</v>
      </c>
      <c r="F16" s="19">
        <f t="shared" si="8"/>
        <v>144550.49</v>
      </c>
      <c r="G16" s="19">
        <f t="shared" si="8"/>
        <v>144550.49</v>
      </c>
      <c r="H16" s="19">
        <f t="shared" si="8"/>
        <v>29616.760000000006</v>
      </c>
      <c r="I16" s="19">
        <f t="shared" si="8"/>
        <v>29616.760000000006</v>
      </c>
      <c r="J16" s="19">
        <f t="shared" si="8"/>
        <v>114933.73000000001</v>
      </c>
    </row>
    <row r="17" spans="2:14" ht="15.75" thickTop="1" x14ac:dyDescent="0.25">
      <c r="D17" s="20"/>
      <c r="J17" s="20"/>
    </row>
    <row r="18" spans="2:14" x14ac:dyDescent="0.25">
      <c r="D18" s="20"/>
      <c r="E18" s="20"/>
      <c r="F18" s="20"/>
    </row>
    <row r="20" spans="2:14" x14ac:dyDescent="0.25">
      <c r="N20" s="21"/>
    </row>
    <row r="21" spans="2:14" x14ac:dyDescent="0.25">
      <c r="B21" s="1" t="s">
        <v>0</v>
      </c>
    </row>
    <row r="22" spans="2:14" x14ac:dyDescent="0.25">
      <c r="B22" s="1" t="s">
        <v>19</v>
      </c>
    </row>
    <row r="23" spans="2:14" ht="15.75" thickBot="1" x14ac:dyDescent="0.3">
      <c r="B23" s="2"/>
      <c r="C23" s="2"/>
      <c r="D23" s="2"/>
      <c r="E23" s="3"/>
      <c r="F23" s="2"/>
      <c r="G23" s="2"/>
      <c r="H23" s="2"/>
      <c r="I23" s="2"/>
      <c r="J23" s="2"/>
    </row>
    <row r="24" spans="2:14" ht="30" customHeight="1" thickBot="1" x14ac:dyDescent="0.3">
      <c r="B24" s="4" t="s">
        <v>1</v>
      </c>
      <c r="C24" s="4" t="s">
        <v>2</v>
      </c>
      <c r="D24" s="4" t="s">
        <v>3</v>
      </c>
      <c r="E24" s="4" t="s">
        <v>4</v>
      </c>
      <c r="F24" s="5" t="s">
        <v>5</v>
      </c>
      <c r="G24" s="4" t="s">
        <v>6</v>
      </c>
      <c r="H24" s="4" t="s">
        <v>7</v>
      </c>
      <c r="I24" s="6" t="s">
        <v>8</v>
      </c>
      <c r="J24" s="6" t="s">
        <v>9</v>
      </c>
      <c r="M24" s="22"/>
    </row>
    <row r="25" spans="2:14" ht="15.75" thickBot="1" x14ac:dyDescent="0.3">
      <c r="B25" s="7" t="s">
        <v>10</v>
      </c>
      <c r="C25" s="8"/>
      <c r="D25" s="9">
        <v>92960.52</v>
      </c>
      <c r="E25" s="9">
        <f>D25/30</f>
        <v>3098.6840000000002</v>
      </c>
      <c r="F25" s="9">
        <f>E25*15</f>
        <v>46480.26</v>
      </c>
      <c r="G25" s="10">
        <f>F25</f>
        <v>46480.26</v>
      </c>
      <c r="H25" s="10">
        <v>12548.76</v>
      </c>
      <c r="I25" s="10">
        <f>H25</f>
        <v>12548.76</v>
      </c>
      <c r="J25" s="10">
        <f>G25-H25</f>
        <v>33931.5</v>
      </c>
    </row>
    <row r="26" spans="2:14" ht="15.75" thickBot="1" x14ac:dyDescent="0.3">
      <c r="B26" s="7" t="s">
        <v>11</v>
      </c>
      <c r="C26" s="8"/>
      <c r="D26" s="9">
        <v>30000</v>
      </c>
      <c r="E26" s="9">
        <f t="shared" ref="E26:E28" si="9">D26/30</f>
        <v>1000</v>
      </c>
      <c r="F26" s="9">
        <f t="shared" ref="F26:F33" si="10">E26*15</f>
        <v>15000</v>
      </c>
      <c r="G26" s="10">
        <f t="shared" ref="G26:G31" si="11">F26</f>
        <v>15000</v>
      </c>
      <c r="H26" s="10">
        <v>2759.31</v>
      </c>
      <c r="I26" s="10">
        <f t="shared" ref="I26:I31" si="12">H26</f>
        <v>2759.31</v>
      </c>
      <c r="J26" s="10">
        <f t="shared" ref="J26:J33" si="13">G26-I26</f>
        <v>12240.69</v>
      </c>
    </row>
    <row r="27" spans="2:14" ht="15.75" thickBot="1" x14ac:dyDescent="0.3">
      <c r="B27" s="7" t="s">
        <v>12</v>
      </c>
      <c r="C27" s="8">
        <v>42020</v>
      </c>
      <c r="D27" s="9">
        <v>30000</v>
      </c>
      <c r="E27" s="9">
        <f t="shared" si="9"/>
        <v>1000</v>
      </c>
      <c r="F27" s="9">
        <f t="shared" si="10"/>
        <v>15000</v>
      </c>
      <c r="G27" s="10">
        <f t="shared" si="11"/>
        <v>15000</v>
      </c>
      <c r="H27" s="10">
        <v>2759.31</v>
      </c>
      <c r="I27" s="10">
        <f t="shared" si="12"/>
        <v>2759.31</v>
      </c>
      <c r="J27" s="10">
        <f t="shared" si="13"/>
        <v>12240.69</v>
      </c>
    </row>
    <row r="28" spans="2:14" ht="15.75" thickBot="1" x14ac:dyDescent="0.3">
      <c r="B28" s="7" t="s">
        <v>20</v>
      </c>
      <c r="C28" s="11"/>
      <c r="D28" s="9">
        <f>12070.23*2</f>
        <v>24140.46</v>
      </c>
      <c r="E28" s="9">
        <f t="shared" si="9"/>
        <v>804.68200000000002</v>
      </c>
      <c r="F28" s="9">
        <f t="shared" si="10"/>
        <v>12070.23</v>
      </c>
      <c r="G28" s="10">
        <f t="shared" si="11"/>
        <v>12070.23</v>
      </c>
      <c r="H28" s="10">
        <v>2070.23</v>
      </c>
      <c r="I28" s="10">
        <f t="shared" si="12"/>
        <v>2070.23</v>
      </c>
      <c r="J28" s="10">
        <f t="shared" si="13"/>
        <v>10000</v>
      </c>
    </row>
    <row r="29" spans="2:14" ht="15.75" thickBot="1" x14ac:dyDescent="0.3">
      <c r="B29" s="7" t="s">
        <v>13</v>
      </c>
      <c r="C29" s="8"/>
      <c r="D29" s="9">
        <v>30000</v>
      </c>
      <c r="E29" s="9">
        <f t="shared" ref="E29:E30" si="14">D29/30</f>
        <v>1000</v>
      </c>
      <c r="F29" s="9">
        <f t="shared" si="10"/>
        <v>15000</v>
      </c>
      <c r="G29" s="10">
        <f t="shared" si="11"/>
        <v>15000</v>
      </c>
      <c r="H29" s="10">
        <v>2759.31</v>
      </c>
      <c r="I29" s="10">
        <f t="shared" si="12"/>
        <v>2759.31</v>
      </c>
      <c r="J29" s="10">
        <f t="shared" si="13"/>
        <v>12240.69</v>
      </c>
    </row>
    <row r="30" spans="2:14" ht="15.75" thickBot="1" x14ac:dyDescent="0.3">
      <c r="B30" s="12" t="s">
        <v>14</v>
      </c>
      <c r="D30" s="13">
        <v>25000</v>
      </c>
      <c r="E30" s="13">
        <f t="shared" si="14"/>
        <v>833.33333333333337</v>
      </c>
      <c r="F30" s="14">
        <f t="shared" si="10"/>
        <v>12500</v>
      </c>
      <c r="G30" s="15">
        <f t="shared" si="11"/>
        <v>12500</v>
      </c>
      <c r="H30" s="15">
        <v>2171.31</v>
      </c>
      <c r="I30" s="15">
        <f t="shared" si="12"/>
        <v>2171.31</v>
      </c>
      <c r="J30" s="15">
        <f t="shared" si="13"/>
        <v>10328.69</v>
      </c>
    </row>
    <row r="31" spans="2:14" ht="15.75" thickBot="1" x14ac:dyDescent="0.3">
      <c r="B31" s="7" t="s">
        <v>15</v>
      </c>
      <c r="C31" s="8"/>
      <c r="D31" s="9">
        <v>15000</v>
      </c>
      <c r="E31" s="9">
        <f>D31/30</f>
        <v>500</v>
      </c>
      <c r="F31" s="9">
        <f t="shared" si="10"/>
        <v>7500</v>
      </c>
      <c r="G31" s="10">
        <f t="shared" si="11"/>
        <v>7500</v>
      </c>
      <c r="H31" s="9">
        <v>1054.81</v>
      </c>
      <c r="I31" s="10">
        <f t="shared" si="12"/>
        <v>1054.81</v>
      </c>
      <c r="J31" s="9">
        <f t="shared" si="13"/>
        <v>6445.1900000000005</v>
      </c>
    </row>
    <row r="32" spans="2:14" ht="15.75" thickBot="1" x14ac:dyDescent="0.3">
      <c r="B32" s="16" t="s">
        <v>16</v>
      </c>
      <c r="C32" s="9"/>
      <c r="D32" s="9">
        <v>12000</v>
      </c>
      <c r="E32" s="9">
        <f t="shared" ref="E32:E33" si="15">D32/30</f>
        <v>400</v>
      </c>
      <c r="F32" s="9">
        <f t="shared" si="10"/>
        <v>6000</v>
      </c>
      <c r="G32" s="9">
        <f>F32</f>
        <v>6000</v>
      </c>
      <c r="H32" s="9">
        <f>G32-5265.59</f>
        <v>734.40999999999985</v>
      </c>
      <c r="I32" s="10">
        <f>H32</f>
        <v>734.40999999999985</v>
      </c>
      <c r="J32" s="9">
        <f t="shared" si="13"/>
        <v>5265.59</v>
      </c>
    </row>
    <row r="33" spans="2:13" ht="16.5" thickBot="1" x14ac:dyDescent="0.3">
      <c r="B33" s="16" t="s">
        <v>17</v>
      </c>
      <c r="C33" s="9"/>
      <c r="D33" s="9">
        <v>30000</v>
      </c>
      <c r="E33" s="9">
        <f t="shared" si="15"/>
        <v>1000</v>
      </c>
      <c r="F33" s="9">
        <f t="shared" si="10"/>
        <v>15000</v>
      </c>
      <c r="G33" s="10">
        <f t="shared" ref="G33" si="16">F33</f>
        <v>15000</v>
      </c>
      <c r="H33" s="10">
        <v>2759.31</v>
      </c>
      <c r="I33" s="10">
        <f t="shared" ref="I33" si="17">H33</f>
        <v>2759.31</v>
      </c>
      <c r="J33" s="10">
        <f t="shared" si="13"/>
        <v>12240.69</v>
      </c>
      <c r="M33" s="22"/>
    </row>
    <row r="34" spans="2:13" ht="15.75" thickBot="1" x14ac:dyDescent="0.3">
      <c r="B34" s="17"/>
      <c r="C34" s="18"/>
      <c r="D34" s="19">
        <f t="shared" ref="D34:J34" si="18">SUM(D25:D33)</f>
        <v>289100.98</v>
      </c>
      <c r="E34" s="19">
        <f t="shared" si="18"/>
        <v>9636.6993333333339</v>
      </c>
      <c r="F34" s="19">
        <f t="shared" si="18"/>
        <v>144550.49</v>
      </c>
      <c r="G34" s="19">
        <f t="shared" si="18"/>
        <v>144550.49</v>
      </c>
      <c r="H34" s="19">
        <f t="shared" si="18"/>
        <v>29616.760000000006</v>
      </c>
      <c r="I34" s="19">
        <f t="shared" si="18"/>
        <v>29616.760000000006</v>
      </c>
      <c r="J34" s="19">
        <f t="shared" si="18"/>
        <v>114933.73000000001</v>
      </c>
    </row>
    <row r="35" spans="2:13" ht="15.75" thickTop="1" x14ac:dyDescent="0.25">
      <c r="D35" s="20"/>
      <c r="J35" s="20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usuario10</cp:lastModifiedBy>
  <cp:lastPrinted>2016-07-29T16:41:22Z</cp:lastPrinted>
  <dcterms:created xsi:type="dcterms:W3CDTF">2016-06-15T18:04:44Z</dcterms:created>
  <dcterms:modified xsi:type="dcterms:W3CDTF">2016-07-29T17:05:42Z</dcterms:modified>
</cp:coreProperties>
</file>